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Spreadsheet Doctor\AICPA\Doctor 050 - Multiple Running Totals\April 2023 Files\"/>
    </mc:Choice>
  </mc:AlternateContent>
  <xr:revisionPtr revIDLastSave="0" documentId="13_ncr:1_{E92CB7FF-3269-48DA-940D-2A3E751BF7C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Multiple Running Totals Example" sheetId="11" r:id="rId5"/>
    <sheet name="Alternate Approach" sheetId="12" r:id="rId6"/>
    <sheet name="Error Checks" sheetId="5" r:id="rId7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5" localSheetId="5">'Alternate Approach'!$A$3</definedName>
    <definedName name="HL_5">'Multiple Running Totals Example'!$A$3</definedName>
    <definedName name="HL_6">'Alternate Approach'!$A$3</definedName>
    <definedName name="HL_7" localSheetId="5">'Alternate Approach'!$A$3</definedName>
    <definedName name="HL_7">'Error Checks'!$A$3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2" l="1" a="1"/>
  <c r="H13" i="12" s="1"/>
  <c r="K13" i="12" s="1"/>
  <c r="G13" i="12"/>
  <c r="L13" i="12" s="1"/>
  <c r="B6" i="12"/>
  <c r="I4" i="12"/>
  <c r="A1" i="12"/>
  <c r="C8" i="12" s="1"/>
  <c r="H13" i="11" a="1"/>
  <c r="H13" i="11" s="1"/>
  <c r="K13" i="11" s="1"/>
  <c r="G13" i="1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G27" i="11" s="1"/>
  <c r="G28" i="11" s="1"/>
  <c r="G29" i="11" s="1"/>
  <c r="G30" i="11" s="1"/>
  <c r="G31" i="11" s="1"/>
  <c r="G32" i="11" s="1"/>
  <c r="L32" i="11" s="1"/>
  <c r="H34" i="12"/>
  <c r="H34" i="11"/>
  <c r="H14" i="12" l="1" a="1"/>
  <c r="H14" i="12" s="1"/>
  <c r="K14" i="12" s="1"/>
  <c r="G14" i="12"/>
  <c r="L15" i="11"/>
  <c r="L21" i="11"/>
  <c r="L16" i="11"/>
  <c r="L26" i="11"/>
  <c r="L14" i="11"/>
  <c r="L25" i="11"/>
  <c r="L24" i="11"/>
  <c r="L23" i="11"/>
  <c r="L20" i="11"/>
  <c r="L31" i="11"/>
  <c r="L19" i="11"/>
  <c r="L28" i="11"/>
  <c r="L27" i="11"/>
  <c r="L22" i="11"/>
  <c r="L30" i="11"/>
  <c r="L18" i="11"/>
  <c r="L29" i="11"/>
  <c r="L17" i="11"/>
  <c r="L13" i="11"/>
  <c r="H14" i="11" s="1" a="1"/>
  <c r="H14" i="11" s="1"/>
  <c r="K14" i="11" s="1"/>
  <c r="G15" i="12" l="1"/>
  <c r="L14" i="12"/>
  <c r="H15" i="11" a="1"/>
  <c r="H15" i="11" s="1"/>
  <c r="K15" i="11" s="1"/>
  <c r="H20" i="11" s="1" a="1"/>
  <c r="H20" i="11" s="1"/>
  <c r="K20" i="11" s="1"/>
  <c r="H16" i="11" a="1"/>
  <c r="H16" i="11" s="1"/>
  <c r="K16" i="11" s="1"/>
  <c r="H19" i="11" s="1" a="1"/>
  <c r="H19" i="11" s="1"/>
  <c r="K19" i="11" s="1"/>
  <c r="H23" i="11" s="1" a="1"/>
  <c r="H23" i="11" s="1"/>
  <c r="K23" i="11" s="1"/>
  <c r="H29" i="11" s="1" a="1"/>
  <c r="H29" i="11" s="1"/>
  <c r="K29" i="11" s="1"/>
  <c r="H30" i="11" s="1" a="1"/>
  <c r="H30" i="11" s="1"/>
  <c r="K30" i="11" s="1"/>
  <c r="H17" i="11" a="1"/>
  <c r="H17" i="11" s="1"/>
  <c r="K17" i="11" s="1"/>
  <c r="H21" i="11" s="1" a="1"/>
  <c r="H21" i="11" s="1"/>
  <c r="K21" i="11" s="1"/>
  <c r="H18" i="11" a="1"/>
  <c r="H18" i="11" s="1"/>
  <c r="K18" i="11" s="1"/>
  <c r="H24" i="11" s="1" a="1"/>
  <c r="H24" i="11" s="1"/>
  <c r="K24" i="11" s="1"/>
  <c r="H25" i="11" s="1" a="1"/>
  <c r="H25" i="11" s="1"/>
  <c r="K25" i="11" s="1"/>
  <c r="H32" i="11" s="1" a="1"/>
  <c r="H32" i="11" s="1"/>
  <c r="K32" i="11" s="1"/>
  <c r="H15" i="12" l="1" a="1"/>
  <c r="H15" i="12" s="1"/>
  <c r="K15" i="12" s="1"/>
  <c r="G16" i="12"/>
  <c r="L15" i="12"/>
  <c r="H16" i="12" s="1" a="1"/>
  <c r="H16" i="12" s="1"/>
  <c r="H22" i="11" a="1"/>
  <c r="H22" i="11" s="1"/>
  <c r="K22" i="11" s="1"/>
  <c r="H27" i="11" s="1" a="1"/>
  <c r="H27" i="11" s="1"/>
  <c r="K27" i="11" s="1"/>
  <c r="H26" i="11" a="1"/>
  <c r="H26" i="11" s="1"/>
  <c r="K26" i="11" s="1"/>
  <c r="H28" i="11" s="1" a="1"/>
  <c r="H28" i="11" s="1"/>
  <c r="K28" i="11" s="1"/>
  <c r="H31" i="11" s="1" a="1"/>
  <c r="H31" i="11" s="1"/>
  <c r="K31" i="11" s="1"/>
  <c r="K16" i="12" l="1"/>
  <c r="G17" i="12"/>
  <c r="L16" i="12"/>
  <c r="B6" i="11"/>
  <c r="A1" i="11"/>
  <c r="C8" i="11" s="1"/>
  <c r="H17" i="12" l="1" a="1"/>
  <c r="H17" i="12" s="1"/>
  <c r="K17" i="12" s="1"/>
  <c r="G18" i="12"/>
  <c r="L17" i="12"/>
  <c r="A1" i="5"/>
  <c r="H18" i="12" l="1" a="1"/>
  <c r="H18" i="12" s="1"/>
  <c r="K18" i="12" s="1"/>
  <c r="G19" i="12"/>
  <c r="L18" i="12"/>
  <c r="H19" i="12" s="1" a="1"/>
  <c r="H19" i="12" s="1"/>
  <c r="I37" i="4"/>
  <c r="K19" i="12" l="1"/>
  <c r="L19" i="12"/>
  <c r="G20" i="12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2" s="1"/>
  <c r="B6" i="2"/>
  <c r="B15" i="2" s="1"/>
  <c r="H20" i="12" l="1" a="1"/>
  <c r="H20" i="12" s="1"/>
  <c r="K20" i="12" s="1"/>
  <c r="G21" i="12"/>
  <c r="L20" i="12"/>
  <c r="H21" i="12" s="1" a="1"/>
  <c r="H21" i="12" s="1"/>
  <c r="I4" i="11"/>
  <c r="A2" i="11"/>
  <c r="F4" i="5"/>
  <c r="I4" i="2"/>
  <c r="G4" i="3"/>
  <c r="I4" i="4"/>
  <c r="A2" i="2"/>
  <c r="A2" i="5"/>
  <c r="B56" i="4"/>
  <c r="A2" i="4"/>
  <c r="A2" i="3"/>
  <c r="C6" i="1"/>
  <c r="K21" i="12" l="1"/>
  <c r="G22" i="12"/>
  <c r="L21" i="12"/>
  <c r="H22" i="12" s="1" a="1"/>
  <c r="H22" i="12" s="1"/>
  <c r="K22" i="12" l="1"/>
  <c r="G23" i="12"/>
  <c r="L22" i="12"/>
  <c r="H23" i="12" l="1" a="1"/>
  <c r="H23" i="12" s="1"/>
  <c r="K23" i="12" s="1"/>
  <c r="L23" i="12"/>
  <c r="H24" i="12" s="1" a="1"/>
  <c r="H24" i="12" s="1"/>
  <c r="G24" i="12"/>
  <c r="K24" i="12" l="1"/>
  <c r="G25" i="12"/>
  <c r="L24" i="12"/>
  <c r="H25" i="12" s="1" a="1"/>
  <c r="H25" i="12" s="1"/>
  <c r="K25" i="12" s="1"/>
  <c r="H26" i="12" l="1" a="1"/>
  <c r="H26" i="12" s="1"/>
  <c r="L25" i="12"/>
  <c r="G26" i="12"/>
  <c r="K26" i="12" l="1"/>
  <c r="L26" i="12"/>
  <c r="G27" i="12"/>
  <c r="H27" i="12" l="1" a="1"/>
  <c r="H27" i="12" s="1"/>
  <c r="K27" i="12" s="1"/>
  <c r="H28" i="12" a="1"/>
  <c r="H28" i="12" s="1"/>
  <c r="G28" i="12"/>
  <c r="L27" i="12"/>
  <c r="K28" i="12" l="1"/>
  <c r="G29" i="12"/>
  <c r="L28" i="12"/>
  <c r="H29" i="12" s="1" a="1"/>
  <c r="H29" i="12" s="1"/>
  <c r="K29" i="12" l="1"/>
  <c r="H30" i="12" a="1"/>
  <c r="H30" i="12" s="1"/>
  <c r="K30" i="12" s="1"/>
  <c r="G30" i="12"/>
  <c r="L29" i="12"/>
  <c r="H31" i="12" l="1" a="1"/>
  <c r="H31" i="12" s="1"/>
  <c r="G31" i="12"/>
  <c r="L30" i="12"/>
  <c r="K31" i="12" l="1"/>
  <c r="H32" i="12" a="1"/>
  <c r="H32" i="12" s="1"/>
  <c r="G32" i="12"/>
  <c r="L32" i="12" s="1"/>
  <c r="L31" i="12"/>
  <c r="K32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<sst xmlns="http://schemas.openxmlformats.org/spreadsheetml/2006/main" count="164" uniqueCount="87">
  <si>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</si>
  <si>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</si>
  <si>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</si>
  <si>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</si>
  <si>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</si>
  <si>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</si>
  <si>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</si>
  <si>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</si>
  <si>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</si>
  <si>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</si>
  <si>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</si>
  <si>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</si>
  <si>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</si>
  <si>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</si>
  <si>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</si>
  <si>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</si>
  <si>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</si>
  <si>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</si>
  <si>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</si>
  <si>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</si>
  <si>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</si>
  <si>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</si>
  <si>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</si>
  <si>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</si>
  <si>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</si>
  <si>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</si>
  <si>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</si>
  <si>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</si>
  <si>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</si>
  <si>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</si>
  <si>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</si>
  <si>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</si>
  <si>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</si>
  <si>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</si>
  <si>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</si>
  <si>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</si>
  <si>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</si>
  <si>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</si>
  <si>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</si>
  <si>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</si>
  <si>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</si>
  <si>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</si>
  <si>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</si>
  <si>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</si>
  <si>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</si>
  <si>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</si>
  <si>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</si>
  <si>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</si>
  <si>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</si>
  <si>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</si>
  <si>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</si>
  <si>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</si>
  <si>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</si>
  <si>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</si>
  <si>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</si>
  <si>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</si>
  <si>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</si>
  <si>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</si>
  <si>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</si>
  <si>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</si>
  <si>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</si>
  <si>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</si>
  <si>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</si>
  <si>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</si>
  <si>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</si>
  <si>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</si>
  <si>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</si>
  <si>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</si>
  <si>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</si>
  <si>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</si>
  <si>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</si>
  <si>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How to keep track of multiple running totals in one table.</t>
  </si>
  <si>
    <t>Illustration</t>
  </si>
  <si>
    <t>Product</t>
  </si>
  <si>
    <t>Opening Balance</t>
  </si>
  <si>
    <t>Purchases</t>
  </si>
  <si>
    <t>Sales</t>
  </si>
  <si>
    <t>Closing Balance</t>
  </si>
  <si>
    <t>A</t>
  </si>
  <si>
    <t>B</t>
  </si>
  <si>
    <t>C</t>
  </si>
  <si>
    <t>D</t>
  </si>
  <si>
    <t>Helper</t>
  </si>
  <si>
    <t>Inventory Balances</t>
  </si>
  <si>
    <t>Unused</t>
  </si>
  <si>
    <t>Multiple Running Totals Example</t>
  </si>
  <si>
    <t>Alternate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</si>
</sst>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  <numFmt numFmtId="180" formatCode="d\ mmm\ yy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59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25" fillId="4" borderId="4" xfId="14" applyAlignment="1">
      <alignment horizontal="center"/>
      <protection locked="0"/>
    </xf>
    <xf numFmtId="180" fontId="25" fillId="4" borderId="4" xfId="14" applyNumberFormat="1" applyAlignment="1">
      <alignment horizontal="center"/>
      <protection locked="0"/>
    </xf>
    <xf numFmtId="0" fontId="26" fillId="7" borderId="2" xfId="27" applyAlignment="1">
      <alignment horizontal="center"/>
    </xf>
    <xf numFmtId="168" fontId="0" fillId="0" borderId="0" xfId="26" quotePrefix="1" applyFont="1" applyAlignment="1">
      <alignment horizontal="center"/>
    </xf>
    <xf numFmtId="168" fontId="25" fillId="4" borderId="4" xfId="26" applyFont="1" applyFill="1" applyBorder="1" applyAlignment="1" applyProtection="1">
      <alignment horizontal="center"/>
      <protection locked="0"/>
    </xf>
    <xf numFmtId="168" fontId="0" fillId="0" borderId="0" xfId="26" applyFont="1" applyAlignment="1">
      <alignment horizontal="center"/>
    </xf>
    <xf numFmtId="0" fontId="32" fillId="0" borderId="0" xfId="25" applyNumberFormat="1" applyFill="1" applyBorder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2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1"/>
      <tableStyleElement type="firstRowStripe" dxfId="10"/>
      <tableStyleElement type="secondRowStripe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11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Multiple Running Totals.xlsx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3" t="s">
        <v>71</v>
      </c>
      <c r="D17" s="53"/>
      <c r="E17" s="53"/>
      <c r="F17" s="53"/>
      <c r="G17" s="53"/>
      <c r="H17" s="53"/>
      <c r="I17" s="53"/>
      <c r="J17" s="53"/>
    </row>
    <row r="18" spans="3:10" ht="12.75" x14ac:dyDescent="0.2">
      <c r="C18" s="53"/>
      <c r="D18" s="53"/>
      <c r="E18" s="53"/>
      <c r="F18" s="53"/>
      <c r="G18" s="53"/>
      <c r="H18" s="53"/>
      <c r="I18" s="53"/>
      <c r="J18" s="53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4" t="s">
        <v>22</v>
      </c>
      <c r="H21" s="54"/>
      <c r="I21" s="54"/>
      <c r="J21" s="7"/>
    </row>
    <row r="22" spans="3:10" ht="12.75" x14ac:dyDescent="0.2">
      <c r="C22" s="10" t="s">
        <v>23</v>
      </c>
      <c r="D22" s="9"/>
      <c r="E22" s="7"/>
      <c r="F22" s="7"/>
      <c r="G22" s="54" t="s">
        <v>24</v>
      </c>
      <c r="H22" s="54"/>
      <c r="I22" s="54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Multiple Running Totals.xlsx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11" t="s">
        <v>26</v>
      </c>
    </row>
    <row r="10" spans="1:12" x14ac:dyDescent="0.2">
      <c r="F10" s="11" t="s">
        <v>27</v>
      </c>
    </row>
    <row r="11" spans="1:12" x14ac:dyDescent="0.2">
      <c r="F11" s="11" t="s">
        <v>0</v>
      </c>
    </row>
    <row r="12" spans="1:12" x14ac:dyDescent="0.2">
      <c r="F12" s="11" t="s">
        <v>85</v>
      </c>
    </row>
    <row r="13" spans="1:12" x14ac:dyDescent="0.2">
      <c r="F13" s="11" t="s">
        <v>86</v>
      </c>
    </row>
    <row r="14" spans="1:12" x14ac:dyDescent="0.2">
      <c r="F14" s="11" t="s">
        <v>66</v>
      </c>
    </row>
    <row r="15" spans="1:12" x14ac:dyDescent="0.2">
      <c r="F15" s="11"/>
    </row>
    <row r="16" spans="1:12" x14ac:dyDescent="0.2">
      <c r="F16" s="11"/>
    </row>
  </sheetData>
  <conditionalFormatting sqref="G4">
    <cfRule type="cellIs" dxfId="8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69E895F7-C9E7-4576-84A4-3319C82A8FC2}"/>
    <hyperlink ref="F10" location="HL_3" display="Style Guide" xr:uid="{40296335-26EC-440E-8709-251335F54934}"/>
    <hyperlink ref="F11" location="HL_4" display="Model Parameters" xr:uid="{DF940C10-817C-4403-9212-477770B3B4E0}"/>
    <hyperlink ref="F12" location="HL_5" display="Multiple Running Totals Example" xr:uid="{6BB18F53-706F-43B4-AAA0-1A3DA4BF580B}"/>
    <hyperlink ref="F13" location="HL_6" display="Alternate Approach" xr:uid="{E5D572EF-800F-4190-B84E-12B87F4D1ADA}"/>
    <hyperlink ref="F14" location="HL_7" display="Error Checks" xr:uid="{BA61CBD5-D874-4BED-BC43-667D504ED0AB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Multiple Running Totals.xlsx</v>
      </c>
    </row>
    <row r="3" spans="1:13" x14ac:dyDescent="0.2">
      <c r="A3" s="54" t="s">
        <v>1</v>
      </c>
      <c r="B3" s="54"/>
      <c r="C3" s="54"/>
      <c r="D3" s="54"/>
      <c r="E3" s="54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6" t="s">
        <v>29</v>
      </c>
      <c r="D8" s="56"/>
      <c r="E8" s="56"/>
      <c r="F8" s="56"/>
      <c r="G8" s="56"/>
      <c r="H8" s="13"/>
      <c r="I8" s="13" t="s">
        <v>30</v>
      </c>
      <c r="J8" s="13"/>
      <c r="K8" s="13" t="s">
        <v>31</v>
      </c>
    </row>
    <row r="9" spans="1:13" outlineLevel="1" x14ac:dyDescent="0.2">
      <c r="C9" s="55"/>
      <c r="D9" s="55"/>
      <c r="E9" s="55"/>
      <c r="F9" s="55"/>
      <c r="G9" s="55"/>
      <c r="K9" s="17"/>
    </row>
    <row r="10" spans="1:13" ht="20.25" outlineLevel="1" x14ac:dyDescent="0.3">
      <c r="C10" s="55" t="s">
        <v>32</v>
      </c>
      <c r="D10" s="55"/>
      <c r="E10" s="55"/>
      <c r="F10" s="55"/>
      <c r="G10" s="55"/>
      <c r="I10" s="14" t="str">
        <f>C10</f>
        <v>Sheet Title</v>
      </c>
      <c r="K10" s="15" t="s">
        <v>32</v>
      </c>
    </row>
    <row r="11" spans="1:13" ht="18" outlineLevel="1" x14ac:dyDescent="0.25">
      <c r="C11" s="55" t="s">
        <v>5</v>
      </c>
      <c r="D11" s="55"/>
      <c r="E11" s="55"/>
      <c r="F11" s="55"/>
      <c r="G11" s="55"/>
      <c r="I11" s="16" t="str">
        <f>C11</f>
        <v>Model Name</v>
      </c>
      <c r="K11" s="15" t="s">
        <v>5</v>
      </c>
    </row>
    <row r="12" spans="1:13" outlineLevel="1" x14ac:dyDescent="0.2">
      <c r="C12" s="55"/>
      <c r="D12" s="55"/>
      <c r="E12" s="55"/>
      <c r="F12" s="55"/>
      <c r="G12" s="55"/>
      <c r="K12" s="17"/>
    </row>
    <row r="13" spans="1:13" ht="16.5" outlineLevel="1" thickBot="1" x14ac:dyDescent="0.3">
      <c r="C13" s="55" t="s">
        <v>33</v>
      </c>
      <c r="D13" s="55"/>
      <c r="E13" s="55"/>
      <c r="F13" s="55"/>
      <c r="G13" s="55"/>
      <c r="I13" s="39" t="str">
        <f>C13</f>
        <v>Header 1</v>
      </c>
      <c r="K13" s="15" t="s">
        <v>33</v>
      </c>
    </row>
    <row r="14" spans="1:13" ht="17.25" outlineLevel="1" thickTop="1" x14ac:dyDescent="0.25">
      <c r="C14" s="55" t="s">
        <v>34</v>
      </c>
      <c r="D14" s="55"/>
      <c r="E14" s="55"/>
      <c r="F14" s="55"/>
      <c r="G14" s="55"/>
      <c r="I14" s="3" t="str">
        <f>C14</f>
        <v>Header 2</v>
      </c>
      <c r="K14" s="15" t="s">
        <v>34</v>
      </c>
    </row>
    <row r="15" spans="1:13" ht="15" outlineLevel="1" x14ac:dyDescent="0.25">
      <c r="C15" s="55" t="s">
        <v>35</v>
      </c>
      <c r="D15" s="55"/>
      <c r="E15" s="55"/>
      <c r="F15" s="55"/>
      <c r="G15" s="55"/>
      <c r="I15" s="4" t="str">
        <f>C15</f>
        <v>Header 3</v>
      </c>
      <c r="K15" s="15" t="s">
        <v>35</v>
      </c>
    </row>
    <row r="16" spans="1:13" ht="15" outlineLevel="1" x14ac:dyDescent="0.25">
      <c r="C16" s="55" t="s">
        <v>36</v>
      </c>
      <c r="D16" s="55"/>
      <c r="E16" s="55"/>
      <c r="F16" s="55"/>
      <c r="G16" s="55"/>
      <c r="I16" s="18" t="str">
        <f>C16</f>
        <v>Header 4</v>
      </c>
      <c r="K16" s="15" t="s">
        <v>36</v>
      </c>
    </row>
    <row r="17" spans="2:14" outlineLevel="1" x14ac:dyDescent="0.2">
      <c r="C17" s="55"/>
      <c r="D17" s="55"/>
      <c r="E17" s="55"/>
      <c r="F17" s="55"/>
      <c r="G17" s="55"/>
      <c r="K17" s="17"/>
    </row>
    <row r="18" spans="2:14" ht="15" outlineLevel="1" x14ac:dyDescent="0.25">
      <c r="C18" s="55" t="s">
        <v>37</v>
      </c>
      <c r="D18" s="55"/>
      <c r="E18" s="55"/>
      <c r="F18" s="55"/>
      <c r="G18" s="55"/>
      <c r="I18" s="19" t="str">
        <f>C18</f>
        <v>Notes</v>
      </c>
      <c r="K18" s="15" t="s">
        <v>37</v>
      </c>
    </row>
    <row r="19" spans="2:14" outlineLevel="1" x14ac:dyDescent="0.2">
      <c r="C19" s="55"/>
      <c r="D19" s="55"/>
      <c r="E19" s="55"/>
      <c r="F19" s="55"/>
      <c r="G19" s="55"/>
      <c r="K19" s="17"/>
      <c r="N19" s="19"/>
    </row>
    <row r="20" spans="2:14" ht="15" outlineLevel="1" x14ac:dyDescent="0.25">
      <c r="C20" s="55" t="s">
        <v>38</v>
      </c>
      <c r="D20" s="55"/>
      <c r="E20" s="55"/>
      <c r="F20" s="55"/>
      <c r="G20" s="55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6" t="s">
        <v>29</v>
      </c>
      <c r="D25" s="56"/>
      <c r="E25" s="56"/>
      <c r="F25" s="56"/>
      <c r="G25" s="56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5"/>
      <c r="D26" s="55"/>
      <c r="E26" s="55"/>
      <c r="F26" s="55"/>
      <c r="G26" s="55"/>
      <c r="K26" s="15"/>
    </row>
    <row r="27" spans="2:14" ht="15" outlineLevel="1" x14ac:dyDescent="0.25">
      <c r="C27" s="55" t="s">
        <v>40</v>
      </c>
      <c r="D27" s="55"/>
      <c r="E27" s="55"/>
      <c r="F27" s="55"/>
      <c r="G27" s="55"/>
      <c r="I27" s="20" t="s">
        <v>40</v>
      </c>
      <c r="K27" s="21" t="str">
        <f>C27</f>
        <v>Assumption</v>
      </c>
    </row>
    <row r="28" spans="2:14" ht="15" outlineLevel="1" x14ac:dyDescent="0.25">
      <c r="C28" s="55"/>
      <c r="D28" s="55"/>
      <c r="E28" s="55"/>
      <c r="F28" s="55"/>
      <c r="G28" s="55"/>
      <c r="K28" s="21"/>
    </row>
    <row r="29" spans="2:14" ht="15" outlineLevel="1" x14ac:dyDescent="0.25">
      <c r="C29" s="55" t="s">
        <v>41</v>
      </c>
      <c r="D29" s="55"/>
      <c r="E29" s="55"/>
      <c r="F29" s="55"/>
      <c r="G29" s="55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5"/>
      <c r="D30" s="55"/>
      <c r="E30" s="55"/>
      <c r="F30" s="55"/>
      <c r="G30" s="55"/>
      <c r="K30" s="21"/>
    </row>
    <row r="31" spans="2:14" ht="15" outlineLevel="1" x14ac:dyDescent="0.25">
      <c r="C31" s="55" t="s">
        <v>42</v>
      </c>
      <c r="D31" s="55"/>
      <c r="E31" s="55"/>
      <c r="F31" s="55"/>
      <c r="G31" s="55"/>
      <c r="I31" s="23"/>
      <c r="K31" s="21" t="str">
        <f>C31</f>
        <v>Empty</v>
      </c>
    </row>
    <row r="32" spans="2:14" ht="15" outlineLevel="1" x14ac:dyDescent="0.25">
      <c r="C32" s="55"/>
      <c r="D32" s="55"/>
      <c r="E32" s="55"/>
      <c r="F32" s="55"/>
      <c r="G32" s="55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5" t="s">
        <v>44</v>
      </c>
      <c r="D35" s="55"/>
      <c r="E35" s="55"/>
      <c r="F35" s="55"/>
      <c r="G35" s="55"/>
      <c r="I35" s="11" t="s">
        <v>44</v>
      </c>
      <c r="K35" s="21" t="str">
        <f>C35</f>
        <v>Hyperlink</v>
      </c>
    </row>
    <row r="36" spans="3:11" ht="15" outlineLevel="1" x14ac:dyDescent="0.25">
      <c r="C36" s="55"/>
      <c r="D36" s="55"/>
      <c r="E36" s="55"/>
      <c r="F36" s="55"/>
      <c r="G36" s="55"/>
      <c r="K36" s="21"/>
    </row>
    <row r="37" spans="3:11" ht="15" outlineLevel="1" x14ac:dyDescent="0.25">
      <c r="C37" s="55" t="s">
        <v>45</v>
      </c>
      <c r="D37" s="55"/>
      <c r="E37" s="55"/>
      <c r="F37" s="55"/>
      <c r="G37" s="55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55"/>
      <c r="D38" s="55"/>
      <c r="E38" s="55"/>
      <c r="F38" s="55"/>
      <c r="G38" s="55"/>
      <c r="K38" s="21"/>
    </row>
    <row r="39" spans="3:11" ht="15" outlineLevel="1" x14ac:dyDescent="0.25">
      <c r="C39" s="55" t="s">
        <v>46</v>
      </c>
      <c r="D39" s="55"/>
      <c r="E39" s="55"/>
      <c r="F39" s="55"/>
      <c r="G39" s="55"/>
      <c r="I39" s="26">
        <v>77</v>
      </c>
      <c r="K39" s="21" t="s">
        <v>47</v>
      </c>
    </row>
    <row r="40" spans="3:11" ht="15" outlineLevel="1" x14ac:dyDescent="0.25">
      <c r="C40" s="55"/>
      <c r="D40" s="55"/>
      <c r="E40" s="55"/>
      <c r="F40" s="55"/>
      <c r="G40" s="55"/>
      <c r="K40" s="21"/>
    </row>
    <row r="41" spans="3:11" ht="15" outlineLevel="1" x14ac:dyDescent="0.25">
      <c r="C41" s="55" t="s">
        <v>48</v>
      </c>
      <c r="D41" s="55"/>
      <c r="E41" s="55"/>
      <c r="F41" s="55"/>
      <c r="G41" s="55"/>
      <c r="I41" s="27">
        <f>I39</f>
        <v>77</v>
      </c>
      <c r="K41" s="21" t="str">
        <f>C41</f>
        <v>Line Total</v>
      </c>
    </row>
    <row r="42" spans="3:11" ht="15" outlineLevel="1" x14ac:dyDescent="0.25">
      <c r="C42" s="55"/>
      <c r="D42" s="55"/>
      <c r="E42" s="55"/>
      <c r="F42" s="55"/>
      <c r="G42" s="55"/>
      <c r="K42" s="21"/>
    </row>
    <row r="43" spans="3:11" ht="15" outlineLevel="1" x14ac:dyDescent="0.25">
      <c r="C43" s="55" t="s">
        <v>49</v>
      </c>
      <c r="D43" s="55"/>
      <c r="E43" s="55"/>
      <c r="F43" s="55"/>
      <c r="G43" s="55"/>
      <c r="I43" s="28">
        <v>365</v>
      </c>
      <c r="K43" s="21" t="str">
        <f>C43</f>
        <v>Parameter</v>
      </c>
    </row>
    <row r="44" spans="3:11" ht="15" outlineLevel="1" x14ac:dyDescent="0.25">
      <c r="C44" s="55"/>
      <c r="D44" s="55"/>
      <c r="E44" s="55"/>
      <c r="F44" s="55"/>
      <c r="G44" s="55"/>
      <c r="K44" s="21"/>
    </row>
    <row r="45" spans="3:11" ht="15" outlineLevel="1" x14ac:dyDescent="0.25">
      <c r="C45" s="55" t="s">
        <v>50</v>
      </c>
      <c r="D45" s="55"/>
      <c r="E45" s="55"/>
      <c r="F45" s="55"/>
      <c r="G45" s="55"/>
      <c r="I45" s="29" t="s">
        <v>51</v>
      </c>
      <c r="K45" s="21" t="str">
        <f>C45</f>
        <v>Range Name Description</v>
      </c>
    </row>
    <row r="46" spans="3:11" ht="15" outlineLevel="1" x14ac:dyDescent="0.25">
      <c r="C46" s="55"/>
      <c r="D46" s="55"/>
      <c r="E46" s="55"/>
      <c r="F46" s="55"/>
      <c r="G46" s="55"/>
      <c r="K46" s="21"/>
    </row>
    <row r="47" spans="3:11" ht="15" outlineLevel="1" x14ac:dyDescent="0.25">
      <c r="C47" s="55" t="s">
        <v>52</v>
      </c>
      <c r="D47" s="55"/>
      <c r="E47" s="55"/>
      <c r="F47" s="55"/>
      <c r="G47" s="55"/>
      <c r="I47" s="30">
        <f>ROW(C47)</f>
        <v>47</v>
      </c>
      <c r="K47" s="21" t="s">
        <v>53</v>
      </c>
    </row>
    <row r="48" spans="3:11" ht="15" outlineLevel="1" x14ac:dyDescent="0.25">
      <c r="C48" s="55"/>
      <c r="D48" s="55"/>
      <c r="E48" s="55"/>
      <c r="F48" s="55"/>
      <c r="G48" s="55"/>
      <c r="K48" s="21"/>
    </row>
    <row r="49" spans="2:13" ht="15" outlineLevel="1" x14ac:dyDescent="0.25">
      <c r="C49" s="55" t="s">
        <v>54</v>
      </c>
      <c r="D49" s="55"/>
      <c r="E49" s="55"/>
      <c r="F49" s="55"/>
      <c r="G49" s="55"/>
      <c r="I49" s="31">
        <f>I41</f>
        <v>77</v>
      </c>
      <c r="K49" s="21" t="str">
        <f>C49</f>
        <v>Row Summary</v>
      </c>
    </row>
    <row r="50" spans="2:13" ht="15" outlineLevel="1" x14ac:dyDescent="0.25">
      <c r="C50" s="55"/>
      <c r="D50" s="55"/>
      <c r="E50" s="55"/>
      <c r="F50" s="55"/>
      <c r="G50" s="55"/>
      <c r="K50" s="21"/>
    </row>
    <row r="51" spans="2:13" ht="15" outlineLevel="1" x14ac:dyDescent="0.25">
      <c r="C51" s="55" t="s">
        <v>55</v>
      </c>
      <c r="D51" s="55"/>
      <c r="E51" s="55"/>
      <c r="F51" s="55"/>
      <c r="G51" s="55"/>
      <c r="I51" s="32" t="s">
        <v>69</v>
      </c>
      <c r="K51" s="21" t="str">
        <f>C51</f>
        <v>Units</v>
      </c>
    </row>
    <row r="52" spans="2:13" ht="15" outlineLevel="1" x14ac:dyDescent="0.25">
      <c r="C52" s="55"/>
      <c r="D52" s="55"/>
      <c r="E52" s="55"/>
      <c r="F52" s="55"/>
      <c r="G52" s="55"/>
      <c r="K52" s="21"/>
    </row>
    <row r="53" spans="2:13" ht="15" outlineLevel="1" x14ac:dyDescent="0.25">
      <c r="C53" s="55" t="s">
        <v>56</v>
      </c>
      <c r="D53" s="55"/>
      <c r="E53" s="55"/>
      <c r="F53" s="55"/>
      <c r="G53" s="55"/>
      <c r="I53" s="33"/>
      <c r="K53" s="21" t="str">
        <f>C53</f>
        <v>WIP</v>
      </c>
    </row>
    <row r="54" spans="2:13" ht="15" outlineLevel="1" x14ac:dyDescent="0.25">
      <c r="C54" s="55"/>
      <c r="D54" s="55"/>
      <c r="E54" s="55"/>
      <c r="F54" s="55"/>
      <c r="G54" s="55"/>
      <c r="K54" s="21"/>
    </row>
    <row r="55" spans="2:13" outlineLevel="1" x14ac:dyDescent="0.2">
      <c r="C55" s="55"/>
      <c r="D55" s="55"/>
      <c r="E55" s="55"/>
      <c r="F55" s="55"/>
      <c r="G55" s="55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6" t="s">
        <v>29</v>
      </c>
      <c r="D58" s="56"/>
      <c r="E58" s="56"/>
      <c r="F58" s="56"/>
      <c r="G58" s="56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5" t="s">
        <v>58</v>
      </c>
      <c r="D60" s="55"/>
      <c r="E60" s="55"/>
      <c r="F60" s="55"/>
      <c r="G60" s="55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5"/>
      <c r="D61" s="55"/>
      <c r="E61" s="55"/>
      <c r="F61" s="55"/>
      <c r="G61" s="55"/>
      <c r="K61" s="21"/>
    </row>
    <row r="62" spans="2:13" ht="15" outlineLevel="1" x14ac:dyDescent="0.25">
      <c r="C62" s="55" t="s">
        <v>59</v>
      </c>
      <c r="D62" s="55"/>
      <c r="E62" s="55"/>
      <c r="F62" s="55"/>
      <c r="G62" s="55"/>
      <c r="I62" s="41">
        <v>-123456.789</v>
      </c>
      <c r="K62" s="21" t="str">
        <f t="shared" si="0"/>
        <v>Comma [0]</v>
      </c>
    </row>
    <row r="63" spans="2:13" ht="15" outlineLevel="1" x14ac:dyDescent="0.25">
      <c r="C63" s="55"/>
      <c r="D63" s="55"/>
      <c r="E63" s="55"/>
      <c r="F63" s="55"/>
      <c r="G63" s="55"/>
      <c r="K63" s="21"/>
    </row>
    <row r="64" spans="2:13" ht="15" outlineLevel="1" x14ac:dyDescent="0.25">
      <c r="C64" s="55" t="s">
        <v>60</v>
      </c>
      <c r="D64" s="55"/>
      <c r="E64" s="55"/>
      <c r="F64" s="55"/>
      <c r="G64" s="55"/>
      <c r="I64" s="43">
        <v>123456.789</v>
      </c>
      <c r="K64" s="21" t="str">
        <f t="shared" si="0"/>
        <v>Currency</v>
      </c>
    </row>
    <row r="65" spans="3:11" ht="15" outlineLevel="1" x14ac:dyDescent="0.25">
      <c r="C65" s="55"/>
      <c r="D65" s="55"/>
      <c r="E65" s="55"/>
      <c r="F65" s="55"/>
      <c r="G65" s="55"/>
      <c r="K65" s="21"/>
    </row>
    <row r="66" spans="3:11" ht="15" outlineLevel="1" x14ac:dyDescent="0.25">
      <c r="C66" s="55" t="s">
        <v>61</v>
      </c>
      <c r="D66" s="55"/>
      <c r="E66" s="55"/>
      <c r="F66" s="55"/>
      <c r="G66" s="55"/>
      <c r="I66" s="44">
        <v>123456.789</v>
      </c>
      <c r="K66" s="21" t="str">
        <f t="shared" si="0"/>
        <v>Currency [0]</v>
      </c>
    </row>
    <row r="67" spans="3:11" ht="15" outlineLevel="1" x14ac:dyDescent="0.25">
      <c r="C67" s="55"/>
      <c r="D67" s="55"/>
      <c r="E67" s="55"/>
      <c r="F67" s="55"/>
      <c r="G67" s="55"/>
      <c r="K67" s="21"/>
    </row>
    <row r="68" spans="3:11" ht="15" outlineLevel="1" x14ac:dyDescent="0.25">
      <c r="C68" s="55" t="s">
        <v>62</v>
      </c>
      <c r="D68" s="55"/>
      <c r="E68" s="55"/>
      <c r="F68" s="55"/>
      <c r="G68" s="55"/>
      <c r="I68" s="45">
        <f ca="1">TODAY()</f>
        <v>45026</v>
      </c>
      <c r="K68" s="21" t="str">
        <f>C68</f>
        <v>Date</v>
      </c>
    </row>
    <row r="69" spans="3:11" ht="15" outlineLevel="1" x14ac:dyDescent="0.25">
      <c r="C69" s="55"/>
      <c r="D69" s="55"/>
      <c r="E69" s="55"/>
      <c r="F69" s="55"/>
      <c r="G69" s="55"/>
      <c r="K69" s="21"/>
    </row>
    <row r="70" spans="3:11" ht="15" outlineLevel="1" x14ac:dyDescent="0.25">
      <c r="C70" s="55" t="s">
        <v>63</v>
      </c>
      <c r="D70" s="55"/>
      <c r="E70" s="55"/>
      <c r="F70" s="55"/>
      <c r="G70" s="55"/>
      <c r="I70" s="37">
        <f ca="1">TODAY()</f>
        <v>45026</v>
      </c>
      <c r="K70" s="21" t="str">
        <f>C70</f>
        <v>Date Heading</v>
      </c>
    </row>
    <row r="71" spans="3:11" ht="15" outlineLevel="1" x14ac:dyDescent="0.25">
      <c r="C71" s="55"/>
      <c r="D71" s="55"/>
      <c r="E71" s="55"/>
      <c r="F71" s="55"/>
      <c r="G71" s="55"/>
      <c r="K71" s="21"/>
    </row>
    <row r="72" spans="3:11" ht="15" outlineLevel="1" x14ac:dyDescent="0.25">
      <c r="C72" s="55" t="s">
        <v>64</v>
      </c>
      <c r="D72" s="55"/>
      <c r="E72" s="55"/>
      <c r="F72" s="55"/>
      <c r="G72" s="55"/>
      <c r="I72" s="34">
        <v>-123456.789</v>
      </c>
      <c r="K72" s="21" t="str">
        <f>C72</f>
        <v>Numbers 0</v>
      </c>
    </row>
    <row r="73" spans="3:11" ht="15" outlineLevel="1" x14ac:dyDescent="0.25">
      <c r="C73" s="55"/>
      <c r="D73" s="55"/>
      <c r="E73" s="55"/>
      <c r="F73" s="55"/>
      <c r="G73" s="55"/>
      <c r="K73" s="21"/>
    </row>
    <row r="74" spans="3:11" ht="15" outlineLevel="1" x14ac:dyDescent="0.25">
      <c r="C74" s="55" t="s">
        <v>65</v>
      </c>
      <c r="D74" s="55"/>
      <c r="E74" s="55"/>
      <c r="F74" s="55"/>
      <c r="G74" s="55"/>
      <c r="I74" s="35">
        <v>0.5</v>
      </c>
      <c r="K74" s="21" t="str">
        <f>C74</f>
        <v>Percent</v>
      </c>
    </row>
    <row r="75" spans="3:11" outlineLevel="1" x14ac:dyDescent="0.2">
      <c r="C75" s="55"/>
      <c r="D75" s="55"/>
      <c r="E75" s="55"/>
      <c r="F75" s="55"/>
      <c r="G75" s="55"/>
    </row>
    <row r="76" spans="3:11" outlineLevel="1" x14ac:dyDescent="0.2">
      <c r="C76" s="55"/>
      <c r="D76" s="55"/>
      <c r="E76" s="55"/>
      <c r="F76" s="55"/>
      <c r="G76" s="55"/>
    </row>
    <row r="77" spans="3:11" x14ac:dyDescent="0.2">
      <c r="C77" s="55"/>
      <c r="D77" s="55"/>
      <c r="E77" s="55"/>
      <c r="F77" s="55"/>
      <c r="G77" s="55"/>
    </row>
    <row r="78" spans="3:11" x14ac:dyDescent="0.2">
      <c r="C78" s="55"/>
      <c r="D78" s="55"/>
      <c r="E78" s="55"/>
      <c r="F78" s="55"/>
      <c r="G78" s="55"/>
    </row>
    <row r="79" spans="3:11" x14ac:dyDescent="0.2">
      <c r="C79" s="55"/>
      <c r="D79" s="55"/>
      <c r="E79" s="55"/>
      <c r="F79" s="55"/>
      <c r="G79" s="55"/>
    </row>
    <row r="80" spans="3:11" x14ac:dyDescent="0.2">
      <c r="C80" s="55"/>
      <c r="D80" s="55"/>
      <c r="E80" s="55"/>
      <c r="F80" s="55"/>
      <c r="G80" s="55"/>
    </row>
    <row r="81" spans="3:7" x14ac:dyDescent="0.2">
      <c r="C81" s="55"/>
      <c r="D81" s="55"/>
      <c r="E81" s="55"/>
      <c r="F81" s="55"/>
      <c r="G81" s="55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4"/>
      <c r="K1" s="54"/>
    </row>
    <row r="2" spans="1:18" ht="18" x14ac:dyDescent="0.25">
      <c r="A2" s="16" t="str">
        <f ca="1">Model_Name</f>
        <v>SP Multiple Running Totals.xlsx</v>
      </c>
    </row>
    <row r="3" spans="1:18" x14ac:dyDescent="0.2">
      <c r="A3" s="54" t="s">
        <v>1</v>
      </c>
      <c r="B3" s="54"/>
      <c r="C3" s="54"/>
      <c r="D3" s="54"/>
      <c r="E3" s="54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7" t="str">
        <f ca="1">IF(ISERROR(OR(FIND("[",CELL("filename",A1)),FIND("]",CELL("filename",A1)))),"",MID(CELL("filename",A1),FIND("[",CELL("filename",A1))+1,FIND("]",CELL("filename",A1))-FIND("[",CELL("filename",A1))-1))</f>
        <v>SP Multiple Running Totals.xlsx</v>
      </c>
      <c r="H11" s="57"/>
      <c r="I11" s="57"/>
      <c r="J11" s="57"/>
      <c r="K11" s="57"/>
      <c r="L11" s="57"/>
      <c r="M11" s="57"/>
      <c r="N11" s="57"/>
    </row>
    <row r="12" spans="1:18" outlineLevel="1" x14ac:dyDescent="0.2">
      <c r="E12" t="s">
        <v>6</v>
      </c>
      <c r="G12" s="58" t="s">
        <v>70</v>
      </c>
      <c r="H12" s="58"/>
      <c r="I12" s="58"/>
      <c r="J12" s="58"/>
      <c r="K12" s="58"/>
      <c r="L12" s="58"/>
      <c r="M12" s="58"/>
      <c r="N12" s="58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dimension ref="A1:O3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Col="1" x14ac:dyDescent="0.2"/>
  <cols>
    <col min="1" max="5" width="3.7109375" customWidth="1"/>
    <col min="6" max="11" width="14.140625" customWidth="1"/>
    <col min="12" max="12" width="0" hidden="1" customWidth="1" outlineLevel="1"/>
    <col min="13" max="13" width="9.140625" collapsed="1"/>
  </cols>
  <sheetData>
    <row r="1" spans="1:15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Multiple Running Totals Example</v>
      </c>
    </row>
    <row r="2" spans="1:15" ht="18" x14ac:dyDescent="0.25">
      <c r="A2" s="16" t="str">
        <f ca="1">Model_Name</f>
        <v>SP Multiple Running Totals.xlsx</v>
      </c>
    </row>
    <row r="3" spans="1:15" x14ac:dyDescent="0.2">
      <c r="A3" s="54" t="s">
        <v>1</v>
      </c>
      <c r="B3" s="54"/>
      <c r="C3" s="54"/>
      <c r="D3" s="54"/>
      <c r="E3" s="54"/>
    </row>
    <row r="4" spans="1:15" ht="14.25" x14ac:dyDescent="0.2">
      <c r="E4" t="s">
        <v>2</v>
      </c>
      <c r="I4" s="1">
        <f>Overall_Error_Check</f>
        <v>0</v>
      </c>
    </row>
    <row r="5" spans="1:15" x14ac:dyDescent="0.2">
      <c r="A5" s="11"/>
    </row>
    <row r="6" spans="1:15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2.75" thickTop="1" x14ac:dyDescent="0.2"/>
    <row r="8" spans="1:15" ht="16.5" x14ac:dyDescent="0.25">
      <c r="C8" s="3" t="str">
        <f ca="1">A1</f>
        <v>Multiple Running Totals Example</v>
      </c>
    </row>
    <row r="10" spans="1:15" ht="15" x14ac:dyDescent="0.25">
      <c r="D10" s="4" t="s">
        <v>83</v>
      </c>
    </row>
    <row r="12" spans="1:15" x14ac:dyDescent="0.2">
      <c r="F12" s="13" t="s">
        <v>73</v>
      </c>
      <c r="G12" s="13" t="s">
        <v>62</v>
      </c>
      <c r="H12" s="13" t="s">
        <v>74</v>
      </c>
      <c r="I12" s="13" t="s">
        <v>75</v>
      </c>
      <c r="J12" s="13" t="s">
        <v>76</v>
      </c>
      <c r="K12" s="13" t="s">
        <v>77</v>
      </c>
      <c r="L12" s="13" t="s">
        <v>82</v>
      </c>
    </row>
    <row r="13" spans="1:15" x14ac:dyDescent="0.2">
      <c r="F13" s="46" t="s">
        <v>78</v>
      </c>
      <c r="G13" s="47">
        <f ca="1">DATE(YEAR(TODAY()),MONTH(TODAY()),1)</f>
        <v>45017</v>
      </c>
      <c r="H13" s="49" cm="1">
        <f t="array" ref="H13">IFERROR(_xlfn.XLOOKUP($F13&amp;" - "&amp;_xlfn.MAXIFS($G$12:$G12,$F$12:$F12,$F13),$L$12:$L12,$K$12:$K12,,,-1),)</f>
        <v>0</v>
      </c>
      <c r="I13" s="50">
        <v>120</v>
      </c>
      <c r="J13" s="50"/>
      <c r="K13" s="51">
        <f>SUM(H13:J13)</f>
        <v>120</v>
      </c>
      <c r="L13" s="48" t="str">
        <f ca="1">$F13&amp;" - "&amp;$G13</f>
        <v>A - 45017</v>
      </c>
    </row>
    <row r="14" spans="1:15" x14ac:dyDescent="0.2">
      <c r="F14" s="46" t="s">
        <v>79</v>
      </c>
      <c r="G14" s="47">
        <f ca="1">G13+1</f>
        <v>45018</v>
      </c>
      <c r="H14" s="49" cm="1">
        <f t="array" aca="1" ref="H14" ca="1">IFERROR(_xlfn.XLOOKUP($F14&amp;" - "&amp;_xlfn.MAXIFS($G$12:$G13,$F$12:$F13,$F14),$L$12:$L13,$K$12:$K13,,,-1),)</f>
        <v>0</v>
      </c>
      <c r="I14" s="50">
        <v>289</v>
      </c>
      <c r="J14" s="50"/>
      <c r="K14" s="51">
        <f t="shared" ref="K14:K32" ca="1" si="0">SUM(H14:J14)</f>
        <v>289</v>
      </c>
      <c r="L14" s="48" t="str">
        <f t="shared" ref="L14:L32" ca="1" si="1">$F14&amp;" - "&amp;$G14</f>
        <v>B - 45018</v>
      </c>
    </row>
    <row r="15" spans="1:15" x14ac:dyDescent="0.2">
      <c r="F15" s="46" t="s">
        <v>80</v>
      </c>
      <c r="G15" s="47">
        <f t="shared" ref="G15:G32" ca="1" si="2">G14+1</f>
        <v>45019</v>
      </c>
      <c r="H15" s="49" cm="1">
        <f t="array" aca="1" ref="H15" ca="1">IFERROR(_xlfn.XLOOKUP($F15&amp;" - "&amp;_xlfn.MAXIFS($G$12:$G14,$F$12:$F14,$F15),$L$12:$L14,$K$12:$K14,,,-1),)</f>
        <v>0</v>
      </c>
      <c r="I15" s="50">
        <v>274</v>
      </c>
      <c r="J15" s="50"/>
      <c r="K15" s="51">
        <f t="shared" ca="1" si="0"/>
        <v>274</v>
      </c>
      <c r="L15" s="48" t="str">
        <f t="shared" ca="1" si="1"/>
        <v>C - 45019</v>
      </c>
    </row>
    <row r="16" spans="1:15" x14ac:dyDescent="0.2">
      <c r="F16" s="46" t="s">
        <v>81</v>
      </c>
      <c r="G16" s="47">
        <f t="shared" ca="1" si="2"/>
        <v>45020</v>
      </c>
      <c r="H16" s="49" cm="1">
        <f t="array" aca="1" ref="H16" ca="1">IFERROR(_xlfn.XLOOKUP($F16&amp;" - "&amp;_xlfn.MAXIFS($G$12:$G15,$F$12:$F15,$F16),$L$12:$L15,$K$12:$K15,,,-1),)</f>
        <v>0</v>
      </c>
      <c r="I16" s="50">
        <v>297</v>
      </c>
      <c r="J16" s="50"/>
      <c r="K16" s="51">
        <f t="shared" ca="1" si="0"/>
        <v>297</v>
      </c>
      <c r="L16" s="48" t="str">
        <f t="shared" ca="1" si="1"/>
        <v>D - 45020</v>
      </c>
    </row>
    <row r="17" spans="6:12" x14ac:dyDescent="0.2">
      <c r="F17" s="46" t="s">
        <v>78</v>
      </c>
      <c r="G17" s="47">
        <f t="shared" ca="1" si="2"/>
        <v>45021</v>
      </c>
      <c r="H17" s="49" cm="1">
        <f t="array" aca="1" ref="H17" ca="1">IFERROR(_xlfn.XLOOKUP($F17&amp;" - "&amp;_xlfn.MAXIFS($G$12:$G16,$F$12:$F16,$F17),$L$12:$L16,$K$12:$K16,,,-1),)</f>
        <v>120</v>
      </c>
      <c r="I17" s="50">
        <v>300</v>
      </c>
      <c r="J17" s="50">
        <v>-222</v>
      </c>
      <c r="K17" s="51">
        <f t="shared" ca="1" si="0"/>
        <v>198</v>
      </c>
      <c r="L17" s="48" t="str">
        <f t="shared" ca="1" si="1"/>
        <v>A - 45021</v>
      </c>
    </row>
    <row r="18" spans="6:12" x14ac:dyDescent="0.2">
      <c r="F18" s="46" t="s">
        <v>79</v>
      </c>
      <c r="G18" s="47">
        <f t="shared" ca="1" si="2"/>
        <v>45022</v>
      </c>
      <c r="H18" s="49" cm="1">
        <f t="array" aca="1" ref="H18" ca="1">IFERROR(_xlfn.XLOOKUP($F18&amp;" - "&amp;_xlfn.MAXIFS($G$12:$G17,$F$12:$F17,$F18),$L$12:$L17,$K$12:$K17,,,-1),)</f>
        <v>289</v>
      </c>
      <c r="I18" s="50">
        <v>226</v>
      </c>
      <c r="J18" s="50">
        <v>-273</v>
      </c>
      <c r="K18" s="51">
        <f t="shared" ca="1" si="0"/>
        <v>242</v>
      </c>
      <c r="L18" s="48" t="str">
        <f t="shared" ca="1" si="1"/>
        <v>B - 45022</v>
      </c>
    </row>
    <row r="19" spans="6:12" x14ac:dyDescent="0.2">
      <c r="F19" s="46" t="s">
        <v>81</v>
      </c>
      <c r="G19" s="47">
        <f t="shared" ca="1" si="2"/>
        <v>45023</v>
      </c>
      <c r="H19" s="49" cm="1">
        <f t="array" aca="1" ref="H19" ca="1">IFERROR(_xlfn.XLOOKUP($F19&amp;" - "&amp;_xlfn.MAXIFS($G$12:$G18,$F$12:$F18,$F19),$L$12:$L18,$K$12:$K18,,,-1),)</f>
        <v>297</v>
      </c>
      <c r="I19" s="50">
        <v>136</v>
      </c>
      <c r="J19" s="50">
        <v>-229</v>
      </c>
      <c r="K19" s="51">
        <f t="shared" ca="1" si="0"/>
        <v>204</v>
      </c>
      <c r="L19" s="48" t="str">
        <f t="shared" ca="1" si="1"/>
        <v>D - 45023</v>
      </c>
    </row>
    <row r="20" spans="6:12" x14ac:dyDescent="0.2">
      <c r="F20" s="46" t="s">
        <v>80</v>
      </c>
      <c r="G20" s="47">
        <f t="shared" ca="1" si="2"/>
        <v>45024</v>
      </c>
      <c r="H20" s="49" cm="1">
        <f t="array" aca="1" ref="H20" ca="1">IFERROR(_xlfn.XLOOKUP($F20&amp;" - "&amp;_xlfn.MAXIFS($G$12:$G19,$F$12:$F19,$F20),$L$12:$L19,$K$12:$K19,,,-1),)</f>
        <v>274</v>
      </c>
      <c r="I20" s="50">
        <v>189</v>
      </c>
      <c r="J20" s="50">
        <v>-283</v>
      </c>
      <c r="K20" s="51">
        <f t="shared" ca="1" si="0"/>
        <v>180</v>
      </c>
      <c r="L20" s="48" t="str">
        <f t="shared" ca="1" si="1"/>
        <v>C - 45024</v>
      </c>
    </row>
    <row r="21" spans="6:12" x14ac:dyDescent="0.2">
      <c r="F21" s="46" t="s">
        <v>78</v>
      </c>
      <c r="G21" s="47">
        <f t="shared" ca="1" si="2"/>
        <v>45025</v>
      </c>
      <c r="H21" s="49" cm="1">
        <f t="array" aca="1" ref="H21" ca="1">IFERROR(_xlfn.XLOOKUP($F21&amp;" - "&amp;_xlfn.MAXIFS($G$12:$G20,$F$12:$F20,$F21),$L$12:$L20,$K$12:$K20,,,-1),)</f>
        <v>198</v>
      </c>
      <c r="I21" s="50">
        <v>190</v>
      </c>
      <c r="J21" s="50">
        <v>-128</v>
      </c>
      <c r="K21" s="51">
        <f t="shared" ca="1" si="0"/>
        <v>260</v>
      </c>
      <c r="L21" s="48" t="str">
        <f t="shared" ca="1" si="1"/>
        <v>A - 45025</v>
      </c>
    </row>
    <row r="22" spans="6:12" x14ac:dyDescent="0.2">
      <c r="F22" s="46" t="s">
        <v>80</v>
      </c>
      <c r="G22" s="47">
        <f t="shared" ca="1" si="2"/>
        <v>45026</v>
      </c>
      <c r="H22" s="49" cm="1">
        <f t="array" aca="1" ref="H22" ca="1">IFERROR(_xlfn.XLOOKUP($F22&amp;" - "&amp;_xlfn.MAXIFS($G$12:$G21,$F$12:$F21,$F22),$L$12:$L21,$K$12:$K21,,,-1),)</f>
        <v>180</v>
      </c>
      <c r="I22" s="50">
        <v>280</v>
      </c>
      <c r="J22" s="50"/>
      <c r="K22" s="51">
        <f t="shared" ca="1" si="0"/>
        <v>460</v>
      </c>
      <c r="L22" s="48" t="str">
        <f t="shared" ca="1" si="1"/>
        <v>C - 45026</v>
      </c>
    </row>
    <row r="23" spans="6:12" x14ac:dyDescent="0.2">
      <c r="F23" s="46" t="s">
        <v>81</v>
      </c>
      <c r="G23" s="47">
        <f t="shared" ca="1" si="2"/>
        <v>45027</v>
      </c>
      <c r="H23" s="49" cm="1">
        <f t="array" aca="1" ref="H23" ca="1">IFERROR(_xlfn.XLOOKUP($F23&amp;" - "&amp;_xlfn.MAXIFS($G$12:$G22,$F$12:$F22,$F23),$L$12:$L22,$K$12:$K22,,,-1),)</f>
        <v>204</v>
      </c>
      <c r="I23" s="50">
        <v>280</v>
      </c>
      <c r="J23" s="50">
        <v>-275</v>
      </c>
      <c r="K23" s="51">
        <f t="shared" ca="1" si="0"/>
        <v>209</v>
      </c>
      <c r="L23" s="48" t="str">
        <f t="shared" ca="1" si="1"/>
        <v>D - 45027</v>
      </c>
    </row>
    <row r="24" spans="6:12" x14ac:dyDescent="0.2">
      <c r="F24" s="46" t="s">
        <v>79</v>
      </c>
      <c r="G24" s="47">
        <f t="shared" ca="1" si="2"/>
        <v>45028</v>
      </c>
      <c r="H24" s="49" cm="1">
        <f t="array" aca="1" ref="H24" ca="1">IFERROR(_xlfn.XLOOKUP($F24&amp;" - "&amp;_xlfn.MAXIFS($G$12:$G23,$F$12:$F23,$F24),$L$12:$L23,$K$12:$K23,,,-1),)</f>
        <v>242</v>
      </c>
      <c r="I24" s="50"/>
      <c r="J24" s="50">
        <v>-107</v>
      </c>
      <c r="K24" s="51">
        <f t="shared" ca="1" si="0"/>
        <v>135</v>
      </c>
      <c r="L24" s="48" t="str">
        <f t="shared" ca="1" si="1"/>
        <v>B - 45028</v>
      </c>
    </row>
    <row r="25" spans="6:12" x14ac:dyDescent="0.2">
      <c r="F25" s="46" t="s">
        <v>79</v>
      </c>
      <c r="G25" s="47">
        <f t="shared" ca="1" si="2"/>
        <v>45029</v>
      </c>
      <c r="H25" s="49" cm="1">
        <f t="array" aca="1" ref="H25" ca="1">IFERROR(_xlfn.XLOOKUP($F25&amp;" - "&amp;_xlfn.MAXIFS($G$12:$G24,$F$12:$F24,$F25),$L$12:$L24,$K$12:$K24,,,-1),)</f>
        <v>135</v>
      </c>
      <c r="I25" s="50">
        <v>107</v>
      </c>
      <c r="J25" s="50">
        <v>-124</v>
      </c>
      <c r="K25" s="51">
        <f t="shared" ca="1" si="0"/>
        <v>118</v>
      </c>
      <c r="L25" s="48" t="str">
        <f t="shared" ca="1" si="1"/>
        <v>B - 45029</v>
      </c>
    </row>
    <row r="26" spans="6:12" x14ac:dyDescent="0.2">
      <c r="F26" s="46" t="s">
        <v>78</v>
      </c>
      <c r="G26" s="47">
        <f t="shared" ca="1" si="2"/>
        <v>45030</v>
      </c>
      <c r="H26" s="49" cm="1">
        <f t="array" aca="1" ref="H26" ca="1">IFERROR(_xlfn.XLOOKUP($F26&amp;" - "&amp;_xlfn.MAXIFS($G$12:$G25,$F$12:$F25,$F26),$L$12:$L25,$K$12:$K25,,,-1),)</f>
        <v>260</v>
      </c>
      <c r="I26" s="50">
        <v>144</v>
      </c>
      <c r="J26" s="50">
        <v>-221</v>
      </c>
      <c r="K26" s="51">
        <f t="shared" ca="1" si="0"/>
        <v>183</v>
      </c>
      <c r="L26" s="48" t="str">
        <f t="shared" ca="1" si="1"/>
        <v>A - 45030</v>
      </c>
    </row>
    <row r="27" spans="6:12" x14ac:dyDescent="0.2">
      <c r="F27" s="46" t="s">
        <v>80</v>
      </c>
      <c r="G27" s="47">
        <f t="shared" ca="1" si="2"/>
        <v>45031</v>
      </c>
      <c r="H27" s="49" cm="1">
        <f t="array" aca="1" ref="H27" ca="1">IFERROR(_xlfn.XLOOKUP($F27&amp;" - "&amp;_xlfn.MAXIFS($G$12:$G26,$F$12:$F26,$F27),$L$12:$L26,$K$12:$K26,,,-1),)</f>
        <v>460</v>
      </c>
      <c r="I27" s="50">
        <v>230</v>
      </c>
      <c r="J27" s="50">
        <v>-248</v>
      </c>
      <c r="K27" s="51">
        <f t="shared" ca="1" si="0"/>
        <v>442</v>
      </c>
      <c r="L27" s="48" t="str">
        <f t="shared" ca="1" si="1"/>
        <v>C - 45031</v>
      </c>
    </row>
    <row r="28" spans="6:12" x14ac:dyDescent="0.2">
      <c r="F28" s="46" t="s">
        <v>78</v>
      </c>
      <c r="G28" s="47">
        <f t="shared" ca="1" si="2"/>
        <v>45032</v>
      </c>
      <c r="H28" s="49" cm="1">
        <f t="array" aca="1" ref="H28" ca="1">IFERROR(_xlfn.XLOOKUP($F28&amp;" - "&amp;_xlfn.MAXIFS($G$12:$G27,$F$12:$F27,$F28),$L$12:$L27,$K$12:$K27,,,-1),)</f>
        <v>183</v>
      </c>
      <c r="I28" s="50">
        <v>203</v>
      </c>
      <c r="J28" s="50">
        <v>-140</v>
      </c>
      <c r="K28" s="51">
        <f t="shared" ca="1" si="0"/>
        <v>246</v>
      </c>
      <c r="L28" s="48" t="str">
        <f t="shared" ca="1" si="1"/>
        <v>A - 45032</v>
      </c>
    </row>
    <row r="29" spans="6:12" x14ac:dyDescent="0.2">
      <c r="F29" s="46" t="s">
        <v>81</v>
      </c>
      <c r="G29" s="47">
        <f t="shared" ca="1" si="2"/>
        <v>45033</v>
      </c>
      <c r="H29" s="49" cm="1">
        <f t="array" aca="1" ref="H29" ca="1">IFERROR(_xlfn.XLOOKUP($F29&amp;" - "&amp;_xlfn.MAXIFS($G$12:$G28,$F$12:$F28,$F29),$L$12:$L28,$K$12:$K28,,,-1),)</f>
        <v>209</v>
      </c>
      <c r="I29" s="50">
        <v>263</v>
      </c>
      <c r="J29" s="50"/>
      <c r="K29" s="51">
        <f t="shared" ca="1" si="0"/>
        <v>472</v>
      </c>
      <c r="L29" s="48" t="str">
        <f t="shared" ca="1" si="1"/>
        <v>D - 45033</v>
      </c>
    </row>
    <row r="30" spans="6:12" x14ac:dyDescent="0.2">
      <c r="F30" s="46" t="s">
        <v>81</v>
      </c>
      <c r="G30" s="47">
        <f t="shared" ca="1" si="2"/>
        <v>45034</v>
      </c>
      <c r="H30" s="49" cm="1">
        <f t="array" aca="1" ref="H30" ca="1">IFERROR(_xlfn.XLOOKUP($F30&amp;" - "&amp;_xlfn.MAXIFS($G$12:$G29,$F$12:$F29,$F30),$L$12:$L29,$K$12:$K29,,,-1),)</f>
        <v>472</v>
      </c>
      <c r="I30" s="50"/>
      <c r="J30" s="50">
        <v>-124</v>
      </c>
      <c r="K30" s="51">
        <f t="shared" ca="1" si="0"/>
        <v>348</v>
      </c>
      <c r="L30" s="48" t="str">
        <f t="shared" ca="1" si="1"/>
        <v>D - 45034</v>
      </c>
    </row>
    <row r="31" spans="6:12" x14ac:dyDescent="0.2">
      <c r="F31" s="46" t="s">
        <v>78</v>
      </c>
      <c r="G31" s="47">
        <f t="shared" ca="1" si="2"/>
        <v>45035</v>
      </c>
      <c r="H31" s="49" cm="1">
        <f t="array" aca="1" ref="H31" ca="1">IFERROR(_xlfn.XLOOKUP($F31&amp;" - "&amp;_xlfn.MAXIFS($G$12:$G30,$F$12:$F30,$F31),$L$12:$L30,$K$12:$K30,,,-1),)</f>
        <v>246</v>
      </c>
      <c r="I31" s="50">
        <v>161</v>
      </c>
      <c r="J31" s="50">
        <v>-172</v>
      </c>
      <c r="K31" s="51">
        <f t="shared" ca="1" si="0"/>
        <v>235</v>
      </c>
      <c r="L31" s="48" t="str">
        <f t="shared" ca="1" si="1"/>
        <v>A - 45035</v>
      </c>
    </row>
    <row r="32" spans="6:12" x14ac:dyDescent="0.2">
      <c r="F32" s="46" t="s">
        <v>79</v>
      </c>
      <c r="G32" s="47">
        <f t="shared" ca="1" si="2"/>
        <v>45036</v>
      </c>
      <c r="H32" s="49" cm="1">
        <f t="array" aca="1" ref="H32" ca="1">IFERROR(_xlfn.XLOOKUP($F32&amp;" - "&amp;_xlfn.MAXIFS($G$12:$G31,$F$12:$F31,$F32),$L$12:$L31,$K$12:$K31,,,-1),)</f>
        <v>118</v>
      </c>
      <c r="I32" s="50">
        <v>123</v>
      </c>
      <c r="J32" s="50">
        <v>-241</v>
      </c>
      <c r="K32" s="51">
        <f t="shared" ca="1" si="0"/>
        <v>0</v>
      </c>
      <c r="L32" s="48" t="str">
        <f t="shared" ca="1" si="1"/>
        <v>B - 45036</v>
      </c>
    </row>
    <row r="34" spans="8:8" x14ac:dyDescent="0.2">
      <c r="H34" s="52" t="str">
        <f ca="1">IFERROR(_xlfn.FORMULATEXT(H13),"")</f>
        <v>=IFERROR(XLOOKUP($F13&amp;" - "&amp;MAXIFS($G$12:$G12,$F$12:$F12,$F13),$L$12:$L12,$K$12:$K12,,,-1),)</v>
      </c>
    </row>
  </sheetData>
  <mergeCells count="1">
    <mergeCell ref="A3:E3"/>
  </mergeCells>
  <conditionalFormatting sqref="I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7F6D8-0947-406A-AA76-D02A4720B5D2}">
  <dimension ref="A1:O3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Col="1" x14ac:dyDescent="0.2"/>
  <cols>
    <col min="1" max="5" width="3.7109375" customWidth="1"/>
    <col min="6" max="11" width="14.140625" customWidth="1"/>
    <col min="12" max="12" width="9.140625" customWidth="1" outlineLevel="1"/>
  </cols>
  <sheetData>
    <row r="1" spans="1:15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Alternate Approach</v>
      </c>
    </row>
    <row r="2" spans="1:15" ht="18" x14ac:dyDescent="0.25">
      <c r="A2" s="16" t="str">
        <f ca="1">Model_Name</f>
        <v>SP Multiple Running Totals.xlsx</v>
      </c>
    </row>
    <row r="3" spans="1:15" x14ac:dyDescent="0.2">
      <c r="A3" s="54" t="s">
        <v>1</v>
      </c>
      <c r="B3" s="54"/>
      <c r="C3" s="54"/>
      <c r="D3" s="54"/>
      <c r="E3" s="54"/>
    </row>
    <row r="4" spans="1:15" ht="14.25" x14ac:dyDescent="0.2">
      <c r="E4" t="s">
        <v>2</v>
      </c>
      <c r="I4" s="1">
        <f>Overall_Error_Check</f>
        <v>0</v>
      </c>
    </row>
    <row r="5" spans="1:15" x14ac:dyDescent="0.2">
      <c r="A5" s="11"/>
    </row>
    <row r="6" spans="1:15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12.75" thickTop="1" x14ac:dyDescent="0.2"/>
    <row r="8" spans="1:15" ht="16.5" x14ac:dyDescent="0.25">
      <c r="C8" s="3" t="str">
        <f ca="1">A1</f>
        <v>Alternate Approach</v>
      </c>
    </row>
    <row r="10" spans="1:15" ht="15" x14ac:dyDescent="0.25">
      <c r="D10" s="4" t="s">
        <v>83</v>
      </c>
    </row>
    <row r="12" spans="1:15" x14ac:dyDescent="0.2">
      <c r="F12" s="13" t="s">
        <v>73</v>
      </c>
      <c r="G12" s="13" t="s">
        <v>62</v>
      </c>
      <c r="H12" s="13" t="s">
        <v>74</v>
      </c>
      <c r="I12" s="13" t="s">
        <v>75</v>
      </c>
      <c r="J12" s="13" t="s">
        <v>76</v>
      </c>
      <c r="K12" s="13" t="s">
        <v>77</v>
      </c>
      <c r="L12" s="13" t="s">
        <v>82</v>
      </c>
    </row>
    <row r="13" spans="1:15" x14ac:dyDescent="0.2">
      <c r="F13" s="46" t="s">
        <v>78</v>
      </c>
      <c r="G13" s="47">
        <f ca="1">DATE(YEAR(TODAY()),MONTH(TODAY()),1)</f>
        <v>45017</v>
      </c>
      <c r="H13" s="49">
        <f t="array" ref="H13">IFERROR(LOOKUP(2,1/($F13&amp;" - "&amp;MAX(IF($F$12:$F12=F13,$G$12:$G12))=$L$12:$L12),$K$12:$K12),)</f>
        <v>0</v>
      </c>
      <c r="I13" s="50">
        <v>120</v>
      </c>
      <c r="J13" s="50"/>
      <c r="K13" s="51">
        <f>SUM(H13:J13)</f>
        <v>120</v>
      </c>
      <c r="L13" s="48" t="str">
        <f ca="1">$F13&amp;" - "&amp;$G13</f>
        <v>A - 45017</v>
      </c>
    </row>
    <row r="14" spans="1:15" x14ac:dyDescent="0.2">
      <c r="F14" s="46" t="s">
        <v>79</v>
      </c>
      <c r="G14" s="47">
        <f ca="1">G13+1</f>
        <v>45018</v>
      </c>
      <c r="H14" s="49">
        <f t="array" aca="1" ref="H14" ca="1">IFERROR(LOOKUP(2,1/($F14&amp;" - "&amp;MAX(IF($F$12:$F13=F14,$G$12:$G13))=$L$12:$L13),$K$12:$K13),)</f>
        <v>0</v>
      </c>
      <c r="I14" s="50">
        <v>289</v>
      </c>
      <c r="J14" s="50"/>
      <c r="K14" s="51">
        <f t="shared" ref="K14:K32" ca="1" si="0">SUM(H14:J14)</f>
        <v>289</v>
      </c>
      <c r="L14" s="48" t="str">
        <f t="shared" ref="L14:L32" ca="1" si="1">$F14&amp;" - "&amp;$G14</f>
        <v>B - 45018</v>
      </c>
    </row>
    <row r="15" spans="1:15" x14ac:dyDescent="0.2">
      <c r="F15" s="46" t="s">
        <v>80</v>
      </c>
      <c r="G15" s="47">
        <f t="shared" ref="G15:G32" ca="1" si="2">G14+1</f>
        <v>45019</v>
      </c>
      <c r="H15" s="49">
        <f t="array" aca="1" ref="H15" ca="1">IFERROR(LOOKUP(2,1/($F15&amp;" - "&amp;MAX(IF($F$12:$F14=F15,$G$12:$G14))=$L$12:$L14),$K$12:$K14),)</f>
        <v>0</v>
      </c>
      <c r="I15" s="50">
        <v>274</v>
      </c>
      <c r="J15" s="50"/>
      <c r="K15" s="51">
        <f t="shared" ca="1" si="0"/>
        <v>274</v>
      </c>
      <c r="L15" s="48" t="str">
        <f t="shared" ca="1" si="1"/>
        <v>C - 45019</v>
      </c>
    </row>
    <row r="16" spans="1:15" x14ac:dyDescent="0.2">
      <c r="F16" s="46" t="s">
        <v>81</v>
      </c>
      <c r="G16" s="47">
        <f t="shared" ca="1" si="2"/>
        <v>45020</v>
      </c>
      <c r="H16" s="49">
        <f t="array" aca="1" ref="H16" ca="1">IFERROR(LOOKUP(2,1/($F16&amp;" - "&amp;MAX(IF($F$12:$F15=F16,$G$12:$G15))=$L$12:$L15),$K$12:$K15),)</f>
        <v>0</v>
      </c>
      <c r="I16" s="50">
        <v>297</v>
      </c>
      <c r="J16" s="50"/>
      <c r="K16" s="51">
        <f t="shared" ca="1" si="0"/>
        <v>297</v>
      </c>
      <c r="L16" s="48" t="str">
        <f t="shared" ca="1" si="1"/>
        <v>D - 45020</v>
      </c>
    </row>
    <row r="17" spans="6:12" x14ac:dyDescent="0.2">
      <c r="F17" s="46" t="s">
        <v>78</v>
      </c>
      <c r="G17" s="47">
        <f t="shared" ca="1" si="2"/>
        <v>45021</v>
      </c>
      <c r="H17" s="49">
        <f t="array" aca="1" ref="H17" ca="1">IFERROR(LOOKUP(2,1/($F17&amp;" - "&amp;MAX(IF($F$12:$F16=F17,$G$12:$G16))=$L$12:$L16),$K$12:$K16),)</f>
        <v>120</v>
      </c>
      <c r="I17" s="50">
        <v>300</v>
      </c>
      <c r="J17" s="50">
        <v>-222</v>
      </c>
      <c r="K17" s="51">
        <f t="shared" ca="1" si="0"/>
        <v>198</v>
      </c>
      <c r="L17" s="48" t="str">
        <f t="shared" ca="1" si="1"/>
        <v>A - 45021</v>
      </c>
    </row>
    <row r="18" spans="6:12" x14ac:dyDescent="0.2">
      <c r="F18" s="46" t="s">
        <v>79</v>
      </c>
      <c r="G18" s="47">
        <f t="shared" ca="1" si="2"/>
        <v>45022</v>
      </c>
      <c r="H18" s="49">
        <f t="array" aca="1" ref="H18" ca="1">IFERROR(LOOKUP(2,1/($F18&amp;" - "&amp;MAX(IF($F$12:$F17=F18,$G$12:$G17))=$L$12:$L17),$K$12:$K17),)</f>
        <v>289</v>
      </c>
      <c r="I18" s="50">
        <v>226</v>
      </c>
      <c r="J18" s="50">
        <v>-273</v>
      </c>
      <c r="K18" s="51">
        <f t="shared" ca="1" si="0"/>
        <v>242</v>
      </c>
      <c r="L18" s="48" t="str">
        <f t="shared" ca="1" si="1"/>
        <v>B - 45022</v>
      </c>
    </row>
    <row r="19" spans="6:12" x14ac:dyDescent="0.2">
      <c r="F19" s="46" t="s">
        <v>81</v>
      </c>
      <c r="G19" s="47">
        <f t="shared" ca="1" si="2"/>
        <v>45023</v>
      </c>
      <c r="H19" s="49">
        <f t="array" aca="1" ref="H19" ca="1">IFERROR(LOOKUP(2,1/($F19&amp;" - "&amp;MAX(IF($F$12:$F18=F19,$G$12:$G18))=$L$12:$L18),$K$12:$K18),)</f>
        <v>297</v>
      </c>
      <c r="I19" s="50">
        <v>136</v>
      </c>
      <c r="J19" s="50">
        <v>-229</v>
      </c>
      <c r="K19" s="51">
        <f t="shared" ca="1" si="0"/>
        <v>204</v>
      </c>
      <c r="L19" s="48" t="str">
        <f t="shared" ca="1" si="1"/>
        <v>D - 45023</v>
      </c>
    </row>
    <row r="20" spans="6:12" x14ac:dyDescent="0.2">
      <c r="F20" s="46" t="s">
        <v>80</v>
      </c>
      <c r="G20" s="47">
        <f t="shared" ca="1" si="2"/>
        <v>45024</v>
      </c>
      <c r="H20" s="49">
        <f t="array" aca="1" ref="H20" ca="1">IFERROR(LOOKUP(2,1/($F20&amp;" - "&amp;MAX(IF($F$12:$F19=F20,$G$12:$G19))=$L$12:$L19),$K$12:$K19),)</f>
        <v>274</v>
      </c>
      <c r="I20" s="50">
        <v>189</v>
      </c>
      <c r="J20" s="50">
        <v>-283</v>
      </c>
      <c r="K20" s="51">
        <f t="shared" ca="1" si="0"/>
        <v>180</v>
      </c>
      <c r="L20" s="48" t="str">
        <f t="shared" ca="1" si="1"/>
        <v>C - 45024</v>
      </c>
    </row>
    <row r="21" spans="6:12" x14ac:dyDescent="0.2">
      <c r="F21" s="46" t="s">
        <v>78</v>
      </c>
      <c r="G21" s="47">
        <f t="shared" ca="1" si="2"/>
        <v>45025</v>
      </c>
      <c r="H21" s="49">
        <f t="array" aca="1" ref="H21" ca="1">IFERROR(LOOKUP(2,1/($F21&amp;" - "&amp;MAX(IF($F$12:$F20=F21,$G$12:$G20))=$L$12:$L20),$K$12:$K20),)</f>
        <v>198</v>
      </c>
      <c r="I21" s="50">
        <v>190</v>
      </c>
      <c r="J21" s="50">
        <v>-128</v>
      </c>
      <c r="K21" s="51">
        <f t="shared" ca="1" si="0"/>
        <v>260</v>
      </c>
      <c r="L21" s="48" t="str">
        <f t="shared" ca="1" si="1"/>
        <v>A - 45025</v>
      </c>
    </row>
    <row r="22" spans="6:12" x14ac:dyDescent="0.2">
      <c r="F22" s="46" t="s">
        <v>80</v>
      </c>
      <c r="G22" s="47">
        <f t="shared" ca="1" si="2"/>
        <v>45026</v>
      </c>
      <c r="H22" s="49">
        <f t="array" aca="1" ref="H22" ca="1">IFERROR(LOOKUP(2,1/($F22&amp;" - "&amp;MAX(IF($F$12:$F21=F22,$G$12:$G21))=$L$12:$L21),$K$12:$K21),)</f>
        <v>180</v>
      </c>
      <c r="I22" s="50">
        <v>280</v>
      </c>
      <c r="J22" s="50"/>
      <c r="K22" s="51">
        <f t="shared" ca="1" si="0"/>
        <v>460</v>
      </c>
      <c r="L22" s="48" t="str">
        <f t="shared" ca="1" si="1"/>
        <v>C - 45026</v>
      </c>
    </row>
    <row r="23" spans="6:12" x14ac:dyDescent="0.2">
      <c r="F23" s="46" t="s">
        <v>81</v>
      </c>
      <c r="G23" s="47">
        <f t="shared" ca="1" si="2"/>
        <v>45027</v>
      </c>
      <c r="H23" s="49">
        <f t="array" aca="1" ref="H23" ca="1">IFERROR(LOOKUP(2,1/($F23&amp;" - "&amp;MAX(IF($F$12:$F22=F23,$G$12:$G22))=$L$12:$L22),$K$12:$K22),)</f>
        <v>204</v>
      </c>
      <c r="I23" s="50">
        <v>280</v>
      </c>
      <c r="J23" s="50">
        <v>-275</v>
      </c>
      <c r="K23" s="51">
        <f t="shared" ca="1" si="0"/>
        <v>209</v>
      </c>
      <c r="L23" s="48" t="str">
        <f t="shared" ca="1" si="1"/>
        <v>D - 45027</v>
      </c>
    </row>
    <row r="24" spans="6:12" x14ac:dyDescent="0.2">
      <c r="F24" s="46" t="s">
        <v>79</v>
      </c>
      <c r="G24" s="47">
        <f t="shared" ca="1" si="2"/>
        <v>45028</v>
      </c>
      <c r="H24" s="49">
        <f t="array" aca="1" ref="H24" ca="1">IFERROR(LOOKUP(2,1/($F24&amp;" - "&amp;MAX(IF($F$12:$F23=F24,$G$12:$G23))=$L$12:$L23),$K$12:$K23),)</f>
        <v>242</v>
      </c>
      <c r="I24" s="50"/>
      <c r="J24" s="50">
        <v>-107</v>
      </c>
      <c r="K24" s="51">
        <f t="shared" ca="1" si="0"/>
        <v>135</v>
      </c>
      <c r="L24" s="48" t="str">
        <f t="shared" ca="1" si="1"/>
        <v>B - 45028</v>
      </c>
    </row>
    <row r="25" spans="6:12" x14ac:dyDescent="0.2">
      <c r="F25" s="46" t="s">
        <v>79</v>
      </c>
      <c r="G25" s="47">
        <f t="shared" ca="1" si="2"/>
        <v>45029</v>
      </c>
      <c r="H25" s="49">
        <f t="array" aca="1" ref="H25" ca="1">IFERROR(LOOKUP(2,1/($F25&amp;" - "&amp;MAX(IF($F$12:$F24=F25,$G$12:$G24))=$L$12:$L24),$K$12:$K24),)</f>
        <v>135</v>
      </c>
      <c r="I25" s="50">
        <v>107</v>
      </c>
      <c r="J25" s="50">
        <v>-124</v>
      </c>
      <c r="K25" s="51">
        <f t="shared" ca="1" si="0"/>
        <v>118</v>
      </c>
      <c r="L25" s="48" t="str">
        <f t="shared" ca="1" si="1"/>
        <v>B - 45029</v>
      </c>
    </row>
    <row r="26" spans="6:12" x14ac:dyDescent="0.2">
      <c r="F26" s="46" t="s">
        <v>78</v>
      </c>
      <c r="G26" s="47">
        <f t="shared" ca="1" si="2"/>
        <v>45030</v>
      </c>
      <c r="H26" s="49">
        <f t="array" aca="1" ref="H26" ca="1">IFERROR(LOOKUP(2,1/($F26&amp;" - "&amp;MAX(IF($F$12:$F25=F26,$G$12:$G25))=$L$12:$L25),$K$12:$K25),)</f>
        <v>260</v>
      </c>
      <c r="I26" s="50">
        <v>144</v>
      </c>
      <c r="J26" s="50">
        <v>-221</v>
      </c>
      <c r="K26" s="51">
        <f t="shared" ca="1" si="0"/>
        <v>183</v>
      </c>
      <c r="L26" s="48" t="str">
        <f t="shared" ca="1" si="1"/>
        <v>A - 45030</v>
      </c>
    </row>
    <row r="27" spans="6:12" x14ac:dyDescent="0.2">
      <c r="F27" s="46" t="s">
        <v>80</v>
      </c>
      <c r="G27" s="47">
        <f t="shared" ca="1" si="2"/>
        <v>45031</v>
      </c>
      <c r="H27" s="49">
        <f t="array" aca="1" ref="H27" ca="1">IFERROR(LOOKUP(2,1/($F27&amp;" - "&amp;MAX(IF($F$12:$F26=F27,$G$12:$G26))=$L$12:$L26),$K$12:$K26),)</f>
        <v>460</v>
      </c>
      <c r="I27" s="50">
        <v>230</v>
      </c>
      <c r="J27" s="50">
        <v>-248</v>
      </c>
      <c r="K27" s="51">
        <f t="shared" ca="1" si="0"/>
        <v>442</v>
      </c>
      <c r="L27" s="48" t="str">
        <f t="shared" ca="1" si="1"/>
        <v>C - 45031</v>
      </c>
    </row>
    <row r="28" spans="6:12" x14ac:dyDescent="0.2">
      <c r="F28" s="46" t="s">
        <v>78</v>
      </c>
      <c r="G28" s="47">
        <f t="shared" ca="1" si="2"/>
        <v>45032</v>
      </c>
      <c r="H28" s="49">
        <f t="array" aca="1" ref="H28" ca="1">IFERROR(LOOKUP(2,1/($F28&amp;" - "&amp;MAX(IF($F$12:$F27=F28,$G$12:$G27))=$L$12:$L27),$K$12:$K27),)</f>
        <v>183</v>
      </c>
      <c r="I28" s="50">
        <v>203</v>
      </c>
      <c r="J28" s="50">
        <v>-140</v>
      </c>
      <c r="K28" s="51">
        <f t="shared" ca="1" si="0"/>
        <v>246</v>
      </c>
      <c r="L28" s="48" t="str">
        <f t="shared" ca="1" si="1"/>
        <v>A - 45032</v>
      </c>
    </row>
    <row r="29" spans="6:12" x14ac:dyDescent="0.2">
      <c r="F29" s="46" t="s">
        <v>81</v>
      </c>
      <c r="G29" s="47">
        <f t="shared" ca="1" si="2"/>
        <v>45033</v>
      </c>
      <c r="H29" s="49">
        <f t="array" aca="1" ref="H29" ca="1">IFERROR(LOOKUP(2,1/($F29&amp;" - "&amp;MAX(IF($F$12:$F28=F29,$G$12:$G28))=$L$12:$L28),$K$12:$K28),)</f>
        <v>209</v>
      </c>
      <c r="I29" s="50">
        <v>263</v>
      </c>
      <c r="J29" s="50"/>
      <c r="K29" s="51">
        <f t="shared" ca="1" si="0"/>
        <v>472</v>
      </c>
      <c r="L29" s="48" t="str">
        <f t="shared" ca="1" si="1"/>
        <v>D - 45033</v>
      </c>
    </row>
    <row r="30" spans="6:12" x14ac:dyDescent="0.2">
      <c r="F30" s="46" t="s">
        <v>81</v>
      </c>
      <c r="G30" s="47">
        <f t="shared" ca="1" si="2"/>
        <v>45034</v>
      </c>
      <c r="H30" s="49">
        <f t="array" aca="1" ref="H30" ca="1">IFERROR(LOOKUP(2,1/($F30&amp;" - "&amp;MAX(IF($F$12:$F29=F30,$G$12:$G29))=$L$12:$L29),$K$12:$K29),)</f>
        <v>472</v>
      </c>
      <c r="I30" s="50"/>
      <c r="J30" s="50">
        <v>-124</v>
      </c>
      <c r="K30" s="51">
        <f t="shared" ca="1" si="0"/>
        <v>348</v>
      </c>
      <c r="L30" s="48" t="str">
        <f t="shared" ca="1" si="1"/>
        <v>D - 45034</v>
      </c>
    </row>
    <row r="31" spans="6:12" x14ac:dyDescent="0.2">
      <c r="F31" s="46" t="s">
        <v>78</v>
      </c>
      <c r="G31" s="47">
        <f t="shared" ca="1" si="2"/>
        <v>45035</v>
      </c>
      <c r="H31" s="49">
        <f t="array" aca="1" ref="H31" ca="1">IFERROR(LOOKUP(2,1/($F31&amp;" - "&amp;MAX(IF($F$12:$F30=F31,$G$12:$G30))=$L$12:$L30),$K$12:$K30),)</f>
        <v>246</v>
      </c>
      <c r="I31" s="50">
        <v>161</v>
      </c>
      <c r="J31" s="50">
        <v>-172</v>
      </c>
      <c r="K31" s="51">
        <f t="shared" ca="1" si="0"/>
        <v>235</v>
      </c>
      <c r="L31" s="48" t="str">
        <f t="shared" ca="1" si="1"/>
        <v>A - 45035</v>
      </c>
    </row>
    <row r="32" spans="6:12" x14ac:dyDescent="0.2">
      <c r="F32" s="46" t="s">
        <v>79</v>
      </c>
      <c r="G32" s="47">
        <f t="shared" ca="1" si="2"/>
        <v>45036</v>
      </c>
      <c r="H32" s="49">
        <f t="array" aca="1" ref="H32" ca="1">IFERROR(LOOKUP(2,1/($F32&amp;" - "&amp;MAX(IF($F$12:$F31=F32,$G$12:$G31))=$L$12:$L31),$K$12:$K31),)</f>
        <v>118</v>
      </c>
      <c r="I32" s="50">
        <v>123</v>
      </c>
      <c r="J32" s="50">
        <v>-241</v>
      </c>
      <c r="K32" s="51">
        <f t="shared" ca="1" si="0"/>
        <v>0</v>
      </c>
      <c r="L32" s="48" t="str">
        <f t="shared" ca="1" si="1"/>
        <v>B - 45036</v>
      </c>
    </row>
    <row r="34" spans="8:8" x14ac:dyDescent="0.2">
      <c r="H34" s="52" t="str">
        <f ca="1">_xlfn.FORMULATEXT(H13)</f>
        <v>{=IFERROR(LOOKUP(2,1/($F13&amp;" - "&amp;MAX(IF($F$12:$F12=F13,$G$12:$G12))=$L$12:$L12),$K$12:$K12),)}</v>
      </c>
    </row>
  </sheetData>
  <mergeCells count="1">
    <mergeCell ref="A3:E3"/>
  </mergeCells>
  <conditionalFormatting sqref="I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A250013B-5E0D-4C7B-A09A-B54BD1B0F4BB}"/>
    <hyperlink ref="A3" location="HL_Navigator" display="Navigator" xr:uid="{CB6F91E3-09FE-431B-9F5C-B6660040ECBA}"/>
    <hyperlink ref="I4" location="Overall_Error_Check" tooltip="Go to Overall Error Check" display="Overall_Error_Check" xr:uid="{53881C25-AF9C-4C9D-91B8-FDFBFFF25616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4"/>
      <c r="J1" s="54"/>
    </row>
    <row r="2" spans="1:11" ht="18" x14ac:dyDescent="0.25">
      <c r="A2" s="16" t="str">
        <f ca="1">Model_Name</f>
        <v>SP Multiple Running Totals.xlsx</v>
      </c>
    </row>
    <row r="3" spans="1:11" x14ac:dyDescent="0.2">
      <c r="A3" s="54" t="s">
        <v>1</v>
      </c>
      <c r="B3" s="54"/>
      <c r="C3" s="54"/>
      <c r="D3" s="54"/>
      <c r="E3" s="54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84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26</vt:i4>
      </vt:variant>
    </vt:vector>
  </HeadingPairs>
  <TitlesOfParts>
    <vt:vector size="33" baseType="lpstr">
      <vt:lpstr>Cover</vt:lpstr>
      <vt:lpstr>Navigator</vt:lpstr>
      <vt:lpstr>Style Guide</vt:lpstr>
      <vt:lpstr>Model Parameters</vt:lpstr>
      <vt:lpstr>Multiple Running Totals Example</vt:lpstr>
      <vt:lpstr>Alternate Approach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'Alternate Approach'!HL_5</vt:lpstr>
      <vt:lpstr>HL_5</vt:lpstr>
      <vt:lpstr>HL_6</vt:lpstr>
      <vt:lpstr>'Alternate Approach'!HL_7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2023-04-10T01:31:04Z</dcterms:modified>
</cp:coreProperties>
</file>